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ogesh.sathe\Downloads\P14 Max\"/>
    </mc:Choice>
  </mc:AlternateContent>
  <xr:revisionPtr revIDLastSave="0" documentId="13_ncr:1_{A8E3F5A7-848C-444C-A4FF-F89F1C5A179B}" xr6:coauthVersionLast="47" xr6:coauthVersionMax="47" xr10:uidLastSave="{00000000-0000-0000-0000-000000000000}"/>
  <bookViews>
    <workbookView xWindow="-38520" yWindow="-1500" windowWidth="38640" windowHeight="21240" xr2:uid="{00000000-000D-0000-FFFF-FFFF00000000}"/>
  </bookViews>
  <sheets>
    <sheet name="P12_ARGB_RG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7" i="1" l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9" i="1"/>
  <c r="F8" i="1"/>
  <c r="F7" i="1"/>
  <c r="F6" i="1"/>
</calcChain>
</file>

<file path=xl/sharedStrings.xml><?xml version="1.0" encoding="utf-8"?>
<sst xmlns="http://schemas.openxmlformats.org/spreadsheetml/2006/main" count="27" uniqueCount="20">
  <si>
    <t>ARCTIC Fan P/Q Curve for CFD</t>
  </si>
  <si>
    <t>Please select your units of choice in the blue cells below.</t>
  </si>
  <si>
    <t>Fan Model:</t>
  </si>
  <si>
    <t>Rotor Speed :</t>
  </si>
  <si>
    <t>RPM</t>
  </si>
  <si>
    <t>Rotor Speed (rad/s):</t>
  </si>
  <si>
    <t>Outer diameter:</t>
  </si>
  <si>
    <t>mm</t>
  </si>
  <si>
    <t>Outer diameter (ft):</t>
  </si>
  <si>
    <t>Hub diameter :</t>
  </si>
  <si>
    <t>Hub diameter (ft):</t>
  </si>
  <si>
    <t>Direction of rotation:</t>
  </si>
  <si>
    <t>Flow rate (ft^3/min) 
C=0.95</t>
  </si>
  <si>
    <t>Ps Static Pressure
(mmH2O)</t>
  </si>
  <si>
    <t>Ps Static Pressure</t>
  </si>
  <si>
    <t>ft^3/min</t>
  </si>
  <si>
    <t>lbf/in^2</t>
  </si>
  <si>
    <t>Arctic P14 Max</t>
  </si>
  <si>
    <t>Clockwise 
(when viewed from the back of the Fan frame)</t>
  </si>
  <si>
    <t>Contact us in case of any queries: support@arctic.de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</si>
</sst>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0" fontId="0" fillId="2" borderId="3" xfId="0" applyFill="1" applyBorder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1" fillId="5" borderId="7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center" wrapText="1"/>
    </xf>
    <xf numFmtId="2" fontId="0" fillId="7" borderId="9" xfId="0" applyNumberFormat="1" applyFill="1" applyBorder="1"/>
    <xf numFmtId="0" fontId="0" fillId="7" borderId="1" xfId="0" applyFill="1" applyBorder="1"/>
    <xf numFmtId="2" fontId="0" fillId="7" borderId="10" xfId="0" applyNumberFormat="1" applyFill="1" applyBorder="1"/>
    <xf numFmtId="0" fontId="0" fillId="7" borderId="2" xfId="0" applyFill="1" applyBorder="1"/>
    <xf numFmtId="2" fontId="0" fillId="9" borderId="12" xfId="0" applyNumberFormat="1" applyFill="1" applyBorder="1"/>
    <xf numFmtId="2" fontId="0" fillId="9" borderId="8" xfId="0" applyNumberFormat="1" applyFill="1" applyBorder="1"/>
    <xf numFmtId="0" fontId="0" fillId="10" borderId="12" xfId="0" applyFill="1" applyBorder="1"/>
    <xf numFmtId="0" fontId="0" fillId="10" borderId="8" xfId="0" applyFill="1" applyBorder="1"/>
    <xf numFmtId="0" fontId="0" fillId="4" borderId="0" xfId="0" applyFill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0" cy="171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0" cy="171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0" cy="171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0" cy="1714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0" cy="1714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0" cy="17145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0" cy="17145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0" cy="17145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0" cy="17145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0" cy="17145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0" cy="17145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0955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0" cy="17145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0955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68150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68150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68150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68150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E1" workbookViewId="0">
      <selection activeCell="N10" sqref="N10"/>
    </sheetView>
  </sheetViews>
  <sheetFormatPr defaultRowHeight="15" x14ac:dyDescent="0.25"/>
  <cols>
    <col min="1" max="1" width="9.140625" style="9" hidden="1" customWidth="1"/>
    <col min="2" max="2" width="22.7109375" style="9" hidden="1" customWidth="1"/>
    <col min="3" max="3" width="25.5703125" style="9" hidden="1" customWidth="1"/>
    <col min="4" max="4" width="7.85546875" style="9" hidden="1" customWidth="1"/>
    <col min="5" max="5" width="22.28515625" style="9" customWidth="1"/>
    <col min="6" max="6" width="28.28515625" style="9" bestFit="1" customWidth="1"/>
    <col min="7" max="16384" width="9.140625" style="9"/>
  </cols>
  <sheetData>
    <row r="1" spans="2:7" s="7" customFormat="1" ht="43.5" customHeight="1" x14ac:dyDescent="0.25">
      <c r="E1" s="8" t="s">
        <v>0</v>
      </c>
    </row>
    <row r="3" spans="2:7" ht="31.5" customHeight="1" x14ac:dyDescent="0.25">
      <c r="E3" s="22" t="s">
        <v>1</v>
      </c>
      <c r="F3" s="22"/>
      <c r="G3" s="22"/>
    </row>
    <row r="4" spans="2:7" ht="31.5" customHeight="1" x14ac:dyDescent="0.25">
      <c r="E4" s="22" t="s">
        <v>19</v>
      </c>
      <c r="F4" s="22"/>
      <c r="G4" s="22"/>
    </row>
    <row r="6" spans="2:7" ht="21" customHeight="1" thickBot="1" x14ac:dyDescent="0.3">
      <c r="B6" s="9" t="s">
        <v>2</v>
      </c>
      <c r="C6" s="31" t="s">
        <v>17</v>
      </c>
      <c r="E6" s="10" t="s">
        <v>2</v>
      </c>
      <c r="F6" s="29" t="str">
        <f>C6</f>
        <v>Arctic P14 Max</v>
      </c>
    </row>
    <row r="7" spans="2:7" ht="21" customHeight="1" thickBot="1" x14ac:dyDescent="0.3">
      <c r="B7" s="9" t="s">
        <v>3</v>
      </c>
      <c r="C7" s="31">
        <v>2800</v>
      </c>
      <c r="D7" s="29" t="s">
        <v>4</v>
      </c>
      <c r="E7" s="10" t="s">
        <v>5</v>
      </c>
      <c r="F7" s="28">
        <f>IF(G7="RPM",C7,IF(G7="Hz",C7/60,IF(G7="rad/s",C7*PI()/30,"---")))</f>
        <v>2800</v>
      </c>
      <c r="G7" s="30" t="s">
        <v>4</v>
      </c>
    </row>
    <row r="8" spans="2:7" ht="21" customHeight="1" thickBot="1" x14ac:dyDescent="0.3">
      <c r="B8" s="9" t="s">
        <v>6</v>
      </c>
      <c r="C8" s="31">
        <v>131.6</v>
      </c>
      <c r="D8" s="29" t="s">
        <v>7</v>
      </c>
      <c r="E8" s="10" t="s">
        <v>8</v>
      </c>
      <c r="F8" s="28">
        <f>IF(G8="mm",C8,IF(G8="cm",C8/10,IF(G8="m",C8/1000,IF(G8="in",C8/25.4,IF(G8="ft",C8/304.8,"---")))))</f>
        <v>131.6</v>
      </c>
      <c r="G8" s="30" t="s">
        <v>7</v>
      </c>
    </row>
    <row r="9" spans="2:7" ht="21" customHeight="1" thickBot="1" x14ac:dyDescent="0.3">
      <c r="B9" s="9" t="s">
        <v>9</v>
      </c>
      <c r="C9" s="31">
        <v>42</v>
      </c>
      <c r="D9" s="29" t="s">
        <v>7</v>
      </c>
      <c r="E9" s="10" t="s">
        <v>10</v>
      </c>
      <c r="F9" s="28">
        <f>IF(G9="mm",C9,IF(G9="cm",C9/10,IF(G9="m",C9/1000,IF(G9="in",C9/25.4,IF(G9="ft",C9/304.8,"---")))))</f>
        <v>42</v>
      </c>
      <c r="G9" s="30" t="s">
        <v>7</v>
      </c>
    </row>
    <row r="10" spans="2:7" ht="45.75" thickBot="1" x14ac:dyDescent="0.3">
      <c r="B10" s="9" t="s">
        <v>11</v>
      </c>
      <c r="C10" s="32" t="s">
        <v>18</v>
      </c>
      <c r="E10" s="10" t="s">
        <v>11</v>
      </c>
      <c r="F10" s="27" t="str">
        <f>C10</f>
        <v>Clockwise 
(when viewed from the back of the Fan frame)</v>
      </c>
    </row>
    <row r="11" spans="2:7" ht="15.75" thickBot="1" x14ac:dyDescent="0.3"/>
    <row r="12" spans="2:7" ht="15" customHeight="1" x14ac:dyDescent="0.25">
      <c r="B12" s="25" t="s">
        <v>12</v>
      </c>
      <c r="C12" s="23" t="s">
        <v>13</v>
      </c>
      <c r="E12" s="12" t="s">
        <v>12</v>
      </c>
      <c r="F12" s="13" t="s">
        <v>14</v>
      </c>
    </row>
    <row r="13" spans="2:7" ht="15.75" thickBot="1" x14ac:dyDescent="0.3">
      <c r="B13" s="26"/>
      <c r="C13" s="24"/>
      <c r="E13" s="11" t="s">
        <v>15</v>
      </c>
      <c r="F13" s="11" t="s">
        <v>16</v>
      </c>
    </row>
    <row r="14" spans="2:7" x14ac:dyDescent="0.25">
      <c r="B14" s="18">
        <v>0</v>
      </c>
      <c r="C14" s="20">
        <v>4.1808364732095065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5.9465472582960043E-3</v>
      </c>
    </row>
    <row r="15" spans="2:7" x14ac:dyDescent="0.25">
      <c r="B15" s="19">
        <v>21.508356823212573</v>
      </c>
      <c r="C15" s="21">
        <v>3.6491550410990441</v>
      </c>
      <c r="E15" s="4">
        <f t="shared" ref="E15:E36" si="0">IF(E$13="ft^3/min",B15,IF(E$13="m^3/hr",B15*(0.3048^3)*60,"---"))</f>
        <v>21.508356823212573</v>
      </c>
      <c r="F15" s="1">
        <f t="shared" ref="F15:F36" si="1">IF(F$13="mmH2O",C15,IF(F$13="Pa",C15*9.80665,IF(F$13="bar",C15*9.80665/10^5,IF(F$13="kg/cm^2",C15/10^4,IF(F$13="lbf/in^2",C15*0.0014223343334285,"---")))))</f>
        <v>5.1903185029588596E-3</v>
      </c>
    </row>
    <row r="16" spans="2:7" x14ac:dyDescent="0.25">
      <c r="B16" s="19">
        <v>30.145911145295422</v>
      </c>
      <c r="C16" s="21">
        <v>3.4298701819521016</v>
      </c>
      <c r="E16" s="4">
        <f t="shared" si="0"/>
        <v>30.145911145295422</v>
      </c>
      <c r="F16" s="1">
        <f t="shared" si="1"/>
        <v>4.8784221189931308E-3</v>
      </c>
    </row>
    <row r="17" spans="2:6" x14ac:dyDescent="0.25">
      <c r="B17" s="19">
        <v>37.980573176932786</v>
      </c>
      <c r="C17" s="21">
        <v>3.0265785409550623</v>
      </c>
      <c r="E17" s="4">
        <f t="shared" si="0"/>
        <v>37.980573176932786</v>
      </c>
      <c r="F17" s="1">
        <f t="shared" si="1"/>
        <v>4.3048065716183208E-3</v>
      </c>
    </row>
    <row r="18" spans="2:6" x14ac:dyDescent="0.25">
      <c r="B18" s="19">
        <v>46.350054941272617</v>
      </c>
      <c r="C18" s="21">
        <v>2.541765788278024</v>
      </c>
      <c r="E18" s="4">
        <f t="shared" si="0"/>
        <v>46.350054941272617</v>
      </c>
      <c r="F18" s="1">
        <f t="shared" si="1"/>
        <v>3.6152407482017892E-3</v>
      </c>
    </row>
    <row r="19" spans="2:6" x14ac:dyDescent="0.25">
      <c r="B19" s="19">
        <v>60.428369889989398</v>
      </c>
      <c r="C19" s="21">
        <v>1.8448157068353916</v>
      </c>
      <c r="E19" s="4">
        <f t="shared" si="0"/>
        <v>60.428369889989398</v>
      </c>
      <c r="F19" s="1">
        <f t="shared" si="1"/>
        <v>2.6239447186801441E-3</v>
      </c>
    </row>
    <row r="20" spans="2:6" x14ac:dyDescent="0.25">
      <c r="B20" s="19">
        <v>65.617614342238156</v>
      </c>
      <c r="C20" s="21">
        <v>1.6530205375536025</v>
      </c>
      <c r="E20" s="4">
        <f t="shared" si="0"/>
        <v>65.617614342238156</v>
      </c>
      <c r="F20" s="1">
        <f t="shared" si="1"/>
        <v>2.351147864424924E-3</v>
      </c>
    </row>
    <row r="21" spans="2:6" x14ac:dyDescent="0.25">
      <c r="B21" s="19">
        <v>75.128686072328506</v>
      </c>
      <c r="C21" s="21">
        <v>1.105090174862094</v>
      </c>
      <c r="E21" s="4">
        <f t="shared" si="0"/>
        <v>75.128686072328506</v>
      </c>
      <c r="F21" s="1">
        <f t="shared" si="1"/>
        <v>1.5718076972408611E-3</v>
      </c>
    </row>
    <row r="22" spans="2:6" x14ac:dyDescent="0.25">
      <c r="B22" s="19">
        <v>78.1053166933862</v>
      </c>
      <c r="C22" s="21">
        <v>0.97312636929733531</v>
      </c>
      <c r="E22" s="4">
        <f t="shared" si="0"/>
        <v>78.1053166933862</v>
      </c>
      <c r="F22" s="1">
        <f t="shared" si="1"/>
        <v>1.3841110458162218E-3</v>
      </c>
    </row>
    <row r="23" spans="2:6" x14ac:dyDescent="0.25">
      <c r="B23" s="19">
        <v>84.423520905752142</v>
      </c>
      <c r="C23" s="21">
        <v>0.58647637357320159</v>
      </c>
      <c r="E23" s="4">
        <f t="shared" si="0"/>
        <v>84.423520905752142</v>
      </c>
      <c r="F23" s="1">
        <f t="shared" si="1"/>
        <v>8.341654818778036E-4</v>
      </c>
    </row>
    <row r="24" spans="2:6" x14ac:dyDescent="0.25">
      <c r="B24" s="19">
        <v>87.412885539398161</v>
      </c>
      <c r="C24" s="21">
        <v>0.38271820863604994</v>
      </c>
      <c r="E24" s="4">
        <f t="shared" si="0"/>
        <v>87.412885539398161</v>
      </c>
      <c r="F24" s="1">
        <f t="shared" si="1"/>
        <v>5.4435324817130569E-4</v>
      </c>
    </row>
    <row r="25" spans="2:6" x14ac:dyDescent="0.25">
      <c r="B25" s="19">
        <v>89.190512188327929</v>
      </c>
      <c r="C25" s="21">
        <v>0.31138043306637514</v>
      </c>
      <c r="E25" s="4">
        <f t="shared" si="0"/>
        <v>89.190512188327929</v>
      </c>
      <c r="F25" s="1">
        <f t="shared" si="1"/>
        <v>4.4288708070814036E-4</v>
      </c>
    </row>
    <row r="26" spans="2:6" x14ac:dyDescent="0.25">
      <c r="B26" s="19">
        <v>94.47505428152742</v>
      </c>
      <c r="C26" s="21">
        <v>3.5876145187014999E-2</v>
      </c>
      <c r="E26" s="4">
        <f t="shared" si="0"/>
        <v>94.47505428152742</v>
      </c>
      <c r="F26" s="1">
        <f t="shared" si="1"/>
        <v>5.1027873050557065E-5</v>
      </c>
    </row>
    <row r="27" spans="2:6" x14ac:dyDescent="0.25">
      <c r="B27" s="19">
        <v>95.163206908268151</v>
      </c>
      <c r="C27" s="21">
        <v>0</v>
      </c>
      <c r="E27" s="4">
        <f t="shared" si="0"/>
        <v>95.163206908268151</v>
      </c>
      <c r="F27" s="1">
        <f t="shared" si="1"/>
        <v>0</v>
      </c>
    </row>
    <row r="28" spans="2:6" hidden="1" x14ac:dyDescent="0.25">
      <c r="B28" s="19"/>
      <c r="C28" s="21"/>
      <c r="E28" s="4"/>
      <c r="F28" s="1"/>
    </row>
    <row r="29" spans="2:6" hidden="1" x14ac:dyDescent="0.25">
      <c r="B29" s="19"/>
      <c r="C29" s="21"/>
      <c r="E29" s="4"/>
      <c r="F29" s="1"/>
    </row>
    <row r="30" spans="2:6" hidden="1" x14ac:dyDescent="0.25">
      <c r="B30" s="19"/>
      <c r="C30" s="21"/>
      <c r="E30" s="4"/>
      <c r="F30" s="1"/>
    </row>
    <row r="31" spans="2:6" hidden="1" x14ac:dyDescent="0.25">
      <c r="B31" s="19"/>
      <c r="C31" s="21"/>
      <c r="E31" s="4"/>
      <c r="F31" s="1"/>
    </row>
    <row r="32" spans="2:6" hidden="1" x14ac:dyDescent="0.25">
      <c r="B32" s="19"/>
      <c r="C32" s="21"/>
      <c r="E32" s="4"/>
      <c r="F32" s="1"/>
    </row>
    <row r="33" spans="2:6" hidden="1" x14ac:dyDescent="0.25">
      <c r="B33" s="19"/>
      <c r="C33" s="21"/>
      <c r="E33" s="4"/>
      <c r="F33" s="1"/>
    </row>
    <row r="34" spans="2:6" hidden="1" x14ac:dyDescent="0.25">
      <c r="B34" s="19"/>
      <c r="C34" s="21"/>
      <c r="E34" s="4"/>
      <c r="F34" s="1"/>
    </row>
    <row r="35" spans="2:6" hidden="1" x14ac:dyDescent="0.25">
      <c r="B35" s="14"/>
      <c r="C35" s="15"/>
      <c r="E35" s="4"/>
      <c r="F35" s="1"/>
    </row>
    <row r="36" spans="2:6" ht="15.75" hidden="1" thickBot="1" x14ac:dyDescent="0.3">
      <c r="B36" s="16"/>
      <c r="C36" s="17"/>
      <c r="E36" s="5"/>
      <c r="F36" s="2"/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 xr:uid="{00000000-0002-0000-0000-000000000000}">
      <formula1>"ft^3/min,m^3/hr"</formula1>
    </dataValidation>
    <dataValidation type="list" allowBlank="1" showInputMessage="1" showErrorMessage="1" sqref="G7" xr:uid="{00000000-0002-0000-0000-000001000000}">
      <formula1>"rad/s,RPM,Hz"</formula1>
    </dataValidation>
    <dataValidation type="list" allowBlank="1" showInputMessage="1" showErrorMessage="1" sqref="F13" xr:uid="{00000000-0002-0000-0000-000002000000}">
      <formula1>"Pa,bar,mmH2O,lbf/in^2,kg/cm^2"</formula1>
    </dataValidation>
    <dataValidation type="list" allowBlank="1" showInputMessage="1" showErrorMessage="1" sqref="G8:G9" xr:uid="{00000000-0002-0000-0000-000003000000}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P12_ARGB_RGB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P14 Max - PQ Curve for CFD</dc:title>
  <dc:subject/>
  <dc:creator>Yogesh Sathe</dc:creator>
  <cp:keywords/>
  <dc:description/>
  <cp:lastModifiedBy>Yogesh Sathe</cp:lastModifiedBy>
  <cp:revision/>
  <dcterms:created xsi:type="dcterms:W3CDTF">2021-07-05T04:36:41Z</dcterms:created>
  <dcterms:modified xsi:type="dcterms:W3CDTF">2024-03-11T09:03:59Z</dcterms:modified>
  <cp:category/>
  <cp:contentStatus/>
</cp:coreProperties>
</file>